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65441EDA-9BB1-4FC2-8286-3C3ECFB3C9C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ANEXO">#REF!</definedName>
    <definedName name="_xlnm.Print_Area" localSheetId="0">EAA!$A$1:$H$36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<sst xmlns="http://schemas.openxmlformats.org/spreadsheetml/2006/main" count="38" uniqueCount="38">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</sst>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topLeftCell="A22" workbookViewId="0">
      <selection activeCell="H36" sqref="A1:H36"/>
    </sheetView>
  </sheetViews>
  <sheetFormatPr baseColWidth="10" defaultColWidth="11.5546875" defaultRowHeight="11.4" x14ac:dyDescent="0.2"/>
  <cols>
    <col min="1" max="1" width="2.6640625" style="13" customWidth="1"/>
    <col min="2" max="2" width="43.33203125" style="13" customWidth="1"/>
    <col min="3" max="7" width="13.6640625" style="13" customWidth="1"/>
    <col min="8" max="16384" width="11.5546875" style="13"/>
  </cols>
  <sheetData>
    <row r="1" spans="2:7" ht="12" thickBot="1" x14ac:dyDescent="0.25"/>
    <row r="2" spans="2:7" ht="12" x14ac:dyDescent="0.2">
      <c r="B2" s="22" t="s">
        <v>30</v>
      </c>
      <c r="C2" s="23"/>
      <c r="D2" s="23"/>
      <c r="E2" s="23"/>
      <c r="F2" s="23"/>
      <c r="G2" s="24"/>
    </row>
    <row r="3" spans="2:7" ht="12" x14ac:dyDescent="0.2">
      <c r="B3" s="25" t="s">
        <v>0</v>
      </c>
      <c r="C3" s="26"/>
      <c r="D3" s="26"/>
      <c r="E3" s="26"/>
      <c r="F3" s="26"/>
      <c r="G3" s="27"/>
    </row>
    <row r="4" spans="2:7" ht="12.6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141945427.73999998</v>
      </c>
      <c r="D8" s="7">
        <f>SUM(D10,D19)</f>
        <v>482708023.09999996</v>
      </c>
      <c r="E8" s="7">
        <f>SUM(E10,E19)</f>
        <v>495847808.04000002</v>
      </c>
      <c r="F8" s="7">
        <f>C8+D8-E8</f>
        <v>128805642.79999989</v>
      </c>
      <c r="G8" s="7">
        <f>F8-C8</f>
        <v>-13139784.940000087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56638563.519999996</v>
      </c>
      <c r="D10" s="7">
        <f>SUM(D11:D17)</f>
        <v>481848045.38999999</v>
      </c>
      <c r="E10" s="7">
        <f>SUM(E11:E17)</f>
        <v>490246817.94</v>
      </c>
      <c r="F10" s="7">
        <f t="shared" ref="F10:F17" si="0">C10+D10-E10</f>
        <v>48239790.969999969</v>
      </c>
      <c r="G10" s="7">
        <f t="shared" ref="G10:G17" si="1">F10-C10</f>
        <v>-8398772.5500000268</v>
      </c>
    </row>
    <row r="11" spans="2:7" x14ac:dyDescent="0.2">
      <c r="B11" s="3" t="s">
        <v>6</v>
      </c>
      <c r="C11" s="8">
        <v>36327495.75</v>
      </c>
      <c r="D11" s="8">
        <v>331820790.32999998</v>
      </c>
      <c r="E11" s="8">
        <v>330547209.73000002</v>
      </c>
      <c r="F11" s="12">
        <f t="shared" si="0"/>
        <v>37601076.349999964</v>
      </c>
      <c r="G11" s="12">
        <f t="shared" si="1"/>
        <v>1273580.5999999642</v>
      </c>
    </row>
    <row r="12" spans="2:7" x14ac:dyDescent="0.2">
      <c r="B12" s="3" t="s">
        <v>7</v>
      </c>
      <c r="C12" s="8">
        <v>19935909.539999999</v>
      </c>
      <c r="D12" s="8">
        <v>149999267.56</v>
      </c>
      <c r="E12" s="8">
        <v>159449395.03999999</v>
      </c>
      <c r="F12" s="12">
        <f t="shared" si="0"/>
        <v>10485782.060000002</v>
      </c>
      <c r="G12" s="12">
        <f t="shared" si="1"/>
        <v>-9450127.4799999967</v>
      </c>
    </row>
    <row r="13" spans="2:7" x14ac:dyDescent="0.2">
      <c r="B13" s="3" t="s">
        <v>8</v>
      </c>
      <c r="C13" s="8">
        <v>375158.23</v>
      </c>
      <c r="D13" s="8">
        <v>27987.5</v>
      </c>
      <c r="E13" s="8">
        <v>250213.17</v>
      </c>
      <c r="F13" s="12">
        <f t="shared" si="0"/>
        <v>152932.55999999997</v>
      </c>
      <c r="G13" s="12">
        <f t="shared" si="1"/>
        <v>-222225.67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85306864.219999984</v>
      </c>
      <c r="D19" s="7">
        <f>SUM(D20:D28)</f>
        <v>859977.71000000008</v>
      </c>
      <c r="E19" s="7">
        <f>SUM(E20:E28)</f>
        <v>5600990.0999999996</v>
      </c>
      <c r="F19" s="7">
        <f t="shared" ref="F19:F28" si="2">C19+D19-E19</f>
        <v>80565851.829999983</v>
      </c>
      <c r="G19" s="7">
        <f t="shared" ref="G19:G28" si="3">F19-C19</f>
        <v>-4741012.3900000006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68081290.819999993</v>
      </c>
      <c r="D22" s="8">
        <v>0</v>
      </c>
      <c r="E22" s="8">
        <v>5024000</v>
      </c>
      <c r="F22" s="12">
        <f t="shared" si="2"/>
        <v>63057290.819999993</v>
      </c>
      <c r="G22" s="12">
        <f t="shared" si="3"/>
        <v>-5024000</v>
      </c>
    </row>
    <row r="23" spans="1:7" x14ac:dyDescent="0.2">
      <c r="B23" s="3" t="s">
        <v>18</v>
      </c>
      <c r="C23" s="8">
        <v>54538973.030000001</v>
      </c>
      <c r="D23" s="8">
        <v>842932.67</v>
      </c>
      <c r="E23" s="8">
        <v>0</v>
      </c>
      <c r="F23" s="12">
        <f t="shared" si="2"/>
        <v>55381905.700000003</v>
      </c>
      <c r="G23" s="12">
        <f t="shared" si="3"/>
        <v>842932.67000000179</v>
      </c>
    </row>
    <row r="24" spans="1:7" x14ac:dyDescent="0.2">
      <c r="B24" s="3" t="s">
        <v>19</v>
      </c>
      <c r="C24" s="8">
        <v>12718596.32</v>
      </c>
      <c r="D24" s="8">
        <v>17045.04</v>
      </c>
      <c r="E24" s="8">
        <v>0</v>
      </c>
      <c r="F24" s="12">
        <f t="shared" si="2"/>
        <v>12735641.359999999</v>
      </c>
      <c r="G24" s="12">
        <f t="shared" si="3"/>
        <v>17045.039999999106</v>
      </c>
    </row>
    <row r="25" spans="1:7" ht="22.8" x14ac:dyDescent="0.2">
      <c r="B25" s="3" t="s">
        <v>20</v>
      </c>
      <c r="C25" s="8">
        <v>-50031995.950000003</v>
      </c>
      <c r="D25" s="8">
        <v>0</v>
      </c>
      <c r="E25" s="8">
        <v>576990.1</v>
      </c>
      <c r="F25" s="12">
        <f t="shared" si="2"/>
        <v>-50608986.050000004</v>
      </c>
      <c r="G25" s="12">
        <f t="shared" si="3"/>
        <v>-576990.10000000149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3.2" x14ac:dyDescent="0.2">
      <c r="B32" s="17"/>
    </row>
    <row r="33" spans="2:7" s="18" customFormat="1" x14ac:dyDescent="0.2">
      <c r="B33" s="21"/>
      <c r="C33" s="21"/>
      <c r="D33" s="21"/>
      <c r="E33" s="21"/>
      <c r="F33" s="21"/>
      <c r="G33" s="21"/>
    </row>
    <row r="34" spans="2:7" s="18" customFormat="1" x14ac:dyDescent="0.2">
      <c r="B34" s="20" t="s">
        <v>32</v>
      </c>
      <c r="D34" s="20" t="s">
        <v>33</v>
      </c>
      <c r="F34" s="18" t="s">
        <v>34</v>
      </c>
    </row>
    <row r="35" spans="2:7" s="18" customFormat="1" x14ac:dyDescent="0.2">
      <c r="B35" s="20" t="s">
        <v>35</v>
      </c>
      <c r="D35" s="20" t="s">
        <v>36</v>
      </c>
      <c r="F35" s="18" t="s">
        <v>37</v>
      </c>
    </row>
    <row r="36" spans="2:7" s="18" customFormat="1" x14ac:dyDescent="0.2"/>
    <row r="37" spans="2:7" s="18" customFormat="1" x14ac:dyDescent="0.2"/>
    <row r="38" spans="2:7" s="18" customFormat="1" x14ac:dyDescent="0.2"/>
    <row r="39" spans="2:7" s="18" customFormat="1" x14ac:dyDescent="0.2"/>
    <row r="40" spans="2:7" s="18" customFormat="1" x14ac:dyDescent="0.2"/>
    <row r="41" spans="2:7" s="18" customFormat="1" x14ac:dyDescent="0.2"/>
    <row r="42" spans="2:7" s="18" customFormat="1" x14ac:dyDescent="0.2"/>
    <row r="43" spans="2:7" s="18" customFormat="1" x14ac:dyDescent="0.2"/>
    <row r="44" spans="2:7" s="18" customFormat="1" x14ac:dyDescent="0.2"/>
    <row r="45" spans="2:7" s="18" customFormat="1" x14ac:dyDescent="0.2"/>
    <row r="46" spans="2:7" s="18" customFormat="1" x14ac:dyDescent="0.2"/>
    <row r="47" spans="2:7" s="18" customFormat="1" x14ac:dyDescent="0.2"/>
    <row r="48" spans="2:7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34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2025-02-01T07:07:03Z</cp:lastPrinted>
  <dcterms:created xsi:type="dcterms:W3CDTF">2019-12-03T19:14:48Z</dcterms:created>
  <dcterms:modified xsi:type="dcterms:W3CDTF">2025-02-01T07:07:46Z</dcterms:modified>
</cp:coreProperties>
</file>